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930" yWindow="1500" windowWidth="18795" windowHeight="8850" tabRatio="768"/>
  </bookViews>
  <sheets>
    <sheet name="別紙100" sheetId="65" r:id="rId1"/>
    <sheet name="記載例" sheetId="66" r:id="rId2"/>
  </sheets>
  <definedNames>
    <definedName name="_xlnm.Print_Area" localSheetId="1">記載例!$A$1:$G$21</definedName>
    <definedName name="_xlnm.Print_Area" localSheetId="0">別紙100!$A$1:$G$21</definedName>
  </definedNames>
  <calcPr calcId="152511"/>
</workbook>
</file>

<file path=xl/calcChain.xml><?xml version="1.0" encoding="utf-8"?>
<calcChain xmlns="http://schemas.openxmlformats.org/spreadsheetml/2006/main">
  <c r="D6" i="65" l="1"/>
  <c r="D7" i="65" l="1"/>
  <c r="F7" i="65" s="1"/>
  <c r="G7" i="65" s="1"/>
  <c r="D8" i="65"/>
  <c r="F8" i="65" s="1"/>
  <c r="G8" i="65" s="1"/>
  <c r="D9" i="65"/>
  <c r="F9" i="65" s="1"/>
  <c r="G9" i="65" s="1"/>
  <c r="D10" i="65"/>
  <c r="F10" i="65" s="1"/>
  <c r="G10" i="65" s="1"/>
  <c r="D11" i="65"/>
  <c r="F11" i="65" s="1"/>
  <c r="G11" i="65" s="1"/>
  <c r="D12" i="65"/>
  <c r="F12" i="65" s="1"/>
  <c r="G12" i="65" s="1"/>
  <c r="D13" i="65"/>
  <c r="F13" i="65" s="1"/>
  <c r="G13" i="65" s="1"/>
  <c r="D14" i="65"/>
  <c r="D17" i="65" s="1"/>
  <c r="D15" i="65"/>
  <c r="F15" i="65" s="1"/>
  <c r="G15" i="65" s="1"/>
  <c r="D16" i="65"/>
  <c r="F16" i="65" s="1"/>
  <c r="G16" i="65" s="1"/>
  <c r="F6" i="65"/>
  <c r="F16" i="66"/>
  <c r="G16" i="66" s="1"/>
  <c r="D16" i="66"/>
  <c r="F15" i="66"/>
  <c r="D15" i="66"/>
  <c r="G14" i="66"/>
  <c r="F14" i="66"/>
  <c r="D14" i="66"/>
  <c r="F13" i="66"/>
  <c r="G13" i="66" s="1"/>
  <c r="D13" i="66"/>
  <c r="F12" i="66"/>
  <c r="G12" i="66" s="1"/>
  <c r="D12" i="66"/>
  <c r="F11" i="66"/>
  <c r="D11" i="66"/>
  <c r="F10" i="66"/>
  <c r="G10" i="66" s="1"/>
  <c r="D10" i="66"/>
  <c r="F9" i="66"/>
  <c r="G9" i="66" s="1"/>
  <c r="D9" i="66"/>
  <c r="F8" i="66"/>
  <c r="G8" i="66" s="1"/>
  <c r="D8" i="66"/>
  <c r="G7" i="66"/>
  <c r="F7" i="66"/>
  <c r="D7" i="66"/>
  <c r="F6" i="66"/>
  <c r="D6" i="66"/>
  <c r="D17" i="66" s="1"/>
  <c r="G6" i="65" l="1"/>
  <c r="F14" i="65"/>
  <c r="G14" i="65" s="1"/>
  <c r="F17" i="66"/>
  <c r="G15" i="66"/>
  <c r="G11" i="66"/>
  <c r="G17" i="66"/>
  <c r="G6" i="66"/>
  <c r="F17" i="65" l="1"/>
  <c r="G17" i="65" s="1"/>
</calcChain>
</file>

<file path=xl/sharedStrings.xml><?xml version="1.0" encoding="utf-8"?>
<sst xmlns="http://schemas.openxmlformats.org/spreadsheetml/2006/main" count="68" uniqueCount="35">
  <si>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</si>
  <si>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</si>
  <si>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</si>
  <si>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</si>
  <si>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</si>
  <si>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</si>
  <si>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</si>
  <si>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</si>
  <si>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</si>
  <si>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月</t>
    <rPh sb="0" eb="1">
      <t>ツキ</t>
    </rPh>
    <phoneticPr fontId="21"/>
  </si>
  <si>
    <t>ｂの常勤換算数　　　　　　　　　　　　　　　　　　　　　　　　　　　　　　　　　　　　</t>
    <rPh sb="2" eb="4">
      <t>ジョウキン</t>
    </rPh>
    <rPh sb="4" eb="6">
      <t>カンサン</t>
    </rPh>
    <rPh sb="6" eb="7">
      <t>スウ</t>
    </rPh>
    <phoneticPr fontId="21"/>
  </si>
  <si>
    <t>要件となる職員の割合　　　　　　　　　　　　　　　　　　　　　　　　　　　　　　　　　　　　　　　　　　　　　　　　　　　　　　　　　　　　　</t>
    <rPh sb="0" eb="2">
      <t>ヨウケン</t>
    </rPh>
    <rPh sb="5" eb="7">
      <t>ショクイン</t>
    </rPh>
    <rPh sb="8" eb="10">
      <t>ワリアイ</t>
    </rPh>
    <phoneticPr fontId="21"/>
  </si>
  <si>
    <t>ａ</t>
    <phoneticPr fontId="21"/>
  </si>
  <si>
    <t>ｂ</t>
    <phoneticPr fontId="21"/>
  </si>
  <si>
    <t>ｂ／ａ＝ｃ</t>
    <phoneticPr fontId="21"/>
  </si>
  <si>
    <t>ｄ</t>
    <phoneticPr fontId="21"/>
  </si>
  <si>
    <t>ｄ／ａ＝ｅ</t>
    <phoneticPr fontId="21"/>
  </si>
  <si>
    <t>ｅ／ｃ</t>
    <phoneticPr fontId="21"/>
  </si>
  <si>
    <t>４月</t>
    <rPh sb="1" eb="2">
      <t>ツキ</t>
    </rPh>
    <phoneticPr fontId="21"/>
  </si>
  <si>
    <t>５月</t>
  </si>
  <si>
    <t>平均</t>
    <rPh sb="0" eb="2">
      <t>ヘイキン</t>
    </rPh>
    <phoneticPr fontId="21"/>
  </si>
  <si>
    <t>※端数は小数点第２位以下を切り捨て</t>
    <rPh sb="1" eb="3">
      <t>ハスウ</t>
    </rPh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21"/>
  </si>
  <si>
    <t>※ａ、ｂ、ｄは各月の勤務表（実績）において集計し転記</t>
    <rPh sb="7" eb="8">
      <t>カク</t>
    </rPh>
    <rPh sb="8" eb="9">
      <t>ツキ</t>
    </rPh>
    <rPh sb="10" eb="12">
      <t>キンム</t>
    </rPh>
    <rPh sb="12" eb="13">
      <t>ヒョウ</t>
    </rPh>
    <rPh sb="14" eb="16">
      <t>ジッセキ</t>
    </rPh>
    <rPh sb="21" eb="23">
      <t>シュウケイ</t>
    </rPh>
    <rPh sb="24" eb="26">
      <t>テンキ</t>
    </rPh>
    <phoneticPr fontId="21"/>
  </si>
  <si>
    <t xml:space="preserve"> </t>
    <phoneticPr fontId="21"/>
  </si>
  <si>
    <t>○要件となる職員の割合計算表</t>
    <rPh sb="1" eb="3">
      <t>ヨウケン</t>
    </rPh>
    <rPh sb="6" eb="8">
      <t>ショクイン</t>
    </rPh>
    <rPh sb="9" eb="11">
      <t>ワリアイ</t>
    </rPh>
    <rPh sb="11" eb="14">
      <t>ケイサンヒョウ</t>
    </rPh>
    <phoneticPr fontId="21"/>
  </si>
  <si>
    <t>事業所名</t>
    <rPh sb="0" eb="3">
      <t>ジギョウショ</t>
    </rPh>
    <rPh sb="3" eb="4">
      <t>メイ</t>
    </rPh>
    <phoneticPr fontId="2"/>
  </si>
  <si>
    <t>【別紙５０】</t>
    <phoneticPr fontId="2"/>
  </si>
  <si>
    <t>常勤職員が勤務すべき時間数（一月一人当たりの所定労働時間）　　　　　　　　　　　　　　</t>
    <rPh sb="0" eb="2">
      <t>ジョウキン</t>
    </rPh>
    <rPh sb="2" eb="4">
      <t>ショクイン</t>
    </rPh>
    <rPh sb="5" eb="7">
      <t>キンム</t>
    </rPh>
    <rPh sb="10" eb="13">
      <t>ジカンスウ</t>
    </rPh>
    <rPh sb="14" eb="15">
      <t>ヒト</t>
    </rPh>
    <rPh sb="15" eb="16">
      <t>ツキ</t>
    </rPh>
    <rPh sb="16" eb="18">
      <t>ヒトリ</t>
    </rPh>
    <rPh sb="18" eb="19">
      <t>ア</t>
    </rPh>
    <rPh sb="22" eb="24">
      <t>ショテイ</t>
    </rPh>
    <rPh sb="24" eb="26">
      <t>ロウドウ</t>
    </rPh>
    <rPh sb="26" eb="28">
      <t>ジカン</t>
    </rPh>
    <phoneticPr fontId="21"/>
  </si>
  <si>
    <t>算定の対象となる職種の勤務延時間数（合計数）</t>
    <rPh sb="0" eb="2">
      <t>サンテイ</t>
    </rPh>
    <rPh sb="3" eb="5">
      <t>タイショウ</t>
    </rPh>
    <rPh sb="8" eb="10">
      <t>ショクシュ</t>
    </rPh>
    <rPh sb="11" eb="13">
      <t>キンム</t>
    </rPh>
    <rPh sb="13" eb="14">
      <t>ノ</t>
    </rPh>
    <rPh sb="14" eb="17">
      <t>ジカンスウ</t>
    </rPh>
    <rPh sb="18" eb="21">
      <t>ゴウケイスウ</t>
    </rPh>
    <phoneticPr fontId="21"/>
  </si>
  <si>
    <t>要件となる職員の勤務延時間数（合計数）　　　　　　　　　　　　　　　　　　　　　　　　　　　　　　　　　　</t>
    <rPh sb="0" eb="2">
      <t>ヨウケン</t>
    </rPh>
    <rPh sb="5" eb="7">
      <t>ショクイン</t>
    </rPh>
    <rPh sb="8" eb="10">
      <t>キンム</t>
    </rPh>
    <rPh sb="10" eb="11">
      <t>ノ</t>
    </rPh>
    <rPh sb="11" eb="14">
      <t>ジカンスウ</t>
    </rPh>
    <rPh sb="15" eb="18">
      <t>ゴウケイスウ</t>
    </rPh>
    <phoneticPr fontId="21"/>
  </si>
  <si>
    <r>
      <t>○要件となる職員の割合計算表</t>
    </r>
    <r>
      <rPr>
        <b/>
        <sz val="14"/>
        <color rgb="FFFF0000"/>
        <rFont val="HGSｺﾞｼｯｸM"/>
        <family val="3"/>
        <charset val="128"/>
      </rPr>
      <t>【記載例】</t>
    </r>
    <rPh sb="1" eb="3">
      <t>ヨウケン</t>
    </rPh>
    <rPh sb="6" eb="8">
      <t>ショクイン</t>
    </rPh>
    <rPh sb="9" eb="11">
      <t>ワリアイ</t>
    </rPh>
    <rPh sb="11" eb="14">
      <t>ケイサンヒョウ</t>
    </rPh>
    <rPh sb="15" eb="17">
      <t>キサイ</t>
    </rPh>
    <rPh sb="17" eb="18">
      <t>レイ</t>
    </rPh>
    <phoneticPr fontId="21"/>
  </si>
  <si>
    <t>常勤職員が勤務すべき時間数（月一人当たりの所定労働時間）　　　　　　　　　　　　　　</t>
    <rPh sb="0" eb="2">
      <t>ジョウキン</t>
    </rPh>
    <rPh sb="2" eb="4">
      <t>ショクイン</t>
    </rPh>
    <rPh sb="5" eb="7">
      <t>キンム</t>
    </rPh>
    <rPh sb="10" eb="13">
      <t>ジカンスウ</t>
    </rPh>
    <rPh sb="14" eb="15">
      <t>ツキ</t>
    </rPh>
    <rPh sb="15" eb="17">
      <t>ヒトリ</t>
    </rPh>
    <rPh sb="17" eb="18">
      <t>ア</t>
    </rPh>
    <rPh sb="21" eb="23">
      <t>ショテイ</t>
    </rPh>
    <rPh sb="23" eb="25">
      <t>ロウドウ</t>
    </rPh>
    <rPh sb="25" eb="27">
      <t>ジカン</t>
    </rPh>
    <phoneticPr fontId="21"/>
  </si>
  <si>
    <t>※計算根拠となる勤務表（別紙7-1又はそれに準じたもの）を添付すること</t>
    <rPh sb="1" eb="3">
      <t>ケイサン</t>
    </rPh>
    <rPh sb="3" eb="5">
      <t>コンキョ</t>
    </rPh>
    <rPh sb="12" eb="14">
      <t>ベッシ</t>
    </rPh>
    <rPh sb="17" eb="18">
      <t>マタ</t>
    </rPh>
    <rPh sb="22" eb="23">
      <t>ジュン</t>
    </rPh>
    <rPh sb="29" eb="31">
      <t>テンプ</t>
    </rPh>
    <phoneticPr fontId="2"/>
  </si>
  <si>
    <t>ｄの常勤換算数　　　　　　　　　　　　　　　　　　　　　　　　　　　　　　　　　　　　　　　　　　　　　　　　　　　　</t>
    <rPh sb="2" eb="4">
      <t>ジョウキン</t>
    </rPh>
    <rPh sb="4" eb="6">
      <t>カンサン</t>
    </rPh>
    <rPh sb="6" eb="7">
      <t>スウ</t>
    </rPh>
    <phoneticPr fontId="21"/>
  </si>
  <si>
    <t>【別紙１００】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</si>
</sst>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0" xfId="0" applyFont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horizontal="left" vertical="center" indent="1"/>
    </xf>
    <xf numFmtId="0" fontId="22" fillId="0" borderId="15" xfId="0" applyFont="1" applyBorder="1" applyAlignment="1">
      <alignment vertical="center"/>
    </xf>
    <xf numFmtId="176" fontId="22" fillId="0" borderId="16" xfId="28" applyNumberFormat="1" applyFont="1" applyBorder="1" applyAlignment="1">
      <alignment vertical="center"/>
    </xf>
    <xf numFmtId="0" fontId="22" fillId="0" borderId="17" xfId="0" applyFont="1" applyBorder="1" applyAlignment="1">
      <alignment horizontal="left" vertical="center" indent="1"/>
    </xf>
    <xf numFmtId="0" fontId="22" fillId="0" borderId="18" xfId="0" applyFont="1" applyBorder="1" applyAlignment="1">
      <alignment vertical="center"/>
    </xf>
    <xf numFmtId="176" fontId="22" fillId="0" borderId="19" xfId="28" applyNumberFormat="1" applyFont="1" applyBorder="1" applyAlignment="1">
      <alignment vertical="center"/>
    </xf>
    <xf numFmtId="0" fontId="22" fillId="0" borderId="20" xfId="0" applyFont="1" applyBorder="1" applyAlignment="1">
      <alignment horizontal="left" vertical="center" indent="1"/>
    </xf>
    <xf numFmtId="0" fontId="22" fillId="0" borderId="21" xfId="0" applyFont="1" applyBorder="1" applyAlignment="1">
      <alignment vertical="center"/>
    </xf>
    <xf numFmtId="177" fontId="22" fillId="0" borderId="22" xfId="0" applyNumberFormat="1" applyFont="1" applyBorder="1" applyAlignment="1">
      <alignment vertical="center"/>
    </xf>
    <xf numFmtId="176" fontId="22" fillId="0" borderId="23" xfId="28" applyNumberFormat="1" applyFont="1" applyBorder="1" applyAlignment="1">
      <alignment vertical="center"/>
    </xf>
    <xf numFmtId="9" fontId="22" fillId="0" borderId="0" xfId="0" applyNumberFormat="1" applyFont="1" applyAlignment="1">
      <alignment vertical="center"/>
    </xf>
    <xf numFmtId="0" fontId="22" fillId="0" borderId="24" xfId="0" applyFont="1" applyBorder="1" applyAlignment="1">
      <alignment vertical="center"/>
    </xf>
    <xf numFmtId="176" fontId="22" fillId="0" borderId="24" xfId="28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12" xfId="0" applyFont="1" applyBorder="1" applyAlignment="1">
      <alignment vertical="top" shrinkToFit="1"/>
    </xf>
    <xf numFmtId="0" fontId="22" fillId="0" borderId="26" xfId="0" applyFont="1" applyBorder="1" applyAlignment="1">
      <alignment horizontal="center" vertical="center"/>
    </xf>
    <xf numFmtId="0" fontId="22" fillId="24" borderId="15" xfId="0" applyFont="1" applyFill="1" applyBorder="1" applyAlignment="1" applyProtection="1">
      <alignment vertical="center"/>
      <protection locked="0"/>
    </xf>
    <xf numFmtId="0" fontId="22" fillId="24" borderId="18" xfId="0" applyFont="1" applyFill="1" applyBorder="1" applyAlignment="1" applyProtection="1">
      <alignment vertical="center"/>
      <protection locked="0"/>
    </xf>
    <xf numFmtId="0" fontId="27" fillId="24" borderId="15" xfId="0" applyFont="1" applyFill="1" applyBorder="1" applyAlignment="1">
      <alignment vertical="center"/>
    </xf>
    <xf numFmtId="0" fontId="27" fillId="24" borderId="18" xfId="0" applyFont="1" applyFill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7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Normal="100" workbookViewId="0"/>
  </sheetViews>
  <sheetFormatPr defaultColWidth="9" defaultRowHeight="13.5"/>
  <cols>
    <col min="1" max="1" width="11.375" style="1" customWidth="1"/>
    <col min="2" max="7" width="12.125" style="1" customWidth="1"/>
    <col min="8" max="16384" width="9" style="1"/>
  </cols>
  <sheetData>
    <row r="1" spans="1:8">
      <c r="A1" s="1" t="s">
        <v>34</v>
      </c>
    </row>
    <row r="2" spans="1:8" ht="43.5" customHeight="1" thickBot="1">
      <c r="A2" s="2" t="s">
        <v>24</v>
      </c>
    </row>
    <row r="3" spans="1:8" ht="30" customHeight="1" thickBot="1">
      <c r="A3" s="2"/>
      <c r="D3" s="24" t="s">
        <v>25</v>
      </c>
      <c r="E3" s="31"/>
      <c r="F3" s="32"/>
      <c r="G3" s="33"/>
    </row>
    <row r="4" spans="1:8" ht="85.5" customHeight="1">
      <c r="A4" s="29" t="s">
        <v>9</v>
      </c>
      <c r="B4" s="3" t="s">
        <v>31</v>
      </c>
      <c r="C4" s="3" t="s">
        <v>28</v>
      </c>
      <c r="D4" s="3" t="s">
        <v>10</v>
      </c>
      <c r="E4" s="3" t="s">
        <v>29</v>
      </c>
      <c r="F4" s="3" t="s">
        <v>33</v>
      </c>
      <c r="G4" s="4" t="s">
        <v>11</v>
      </c>
      <c r="H4" s="5"/>
    </row>
    <row r="5" spans="1:8" ht="15.75" customHeight="1">
      <c r="A5" s="30"/>
      <c r="B5" s="6" t="s">
        <v>12</v>
      </c>
      <c r="C5" s="6" t="s">
        <v>13</v>
      </c>
      <c r="D5" s="23" t="s">
        <v>14</v>
      </c>
      <c r="E5" s="6" t="s">
        <v>15</v>
      </c>
      <c r="F5" s="23" t="s">
        <v>16</v>
      </c>
      <c r="G5" s="7" t="s">
        <v>17</v>
      </c>
      <c r="H5" s="5"/>
    </row>
    <row r="6" spans="1:8" ht="24.75" customHeight="1">
      <c r="A6" s="8" t="s">
        <v>18</v>
      </c>
      <c r="B6" s="25"/>
      <c r="C6" s="25"/>
      <c r="D6" s="9" t="str">
        <f>IF(B6="","",ROUNDDOWN(C6/B6,1))</f>
        <v/>
      </c>
      <c r="E6" s="25"/>
      <c r="F6" s="9" t="str">
        <f>IF(D6="","",ROUNDDOWN(E6/B6,1))</f>
        <v/>
      </c>
      <c r="G6" s="10" t="str">
        <f>IF(F6="","",ROUNDDOWN(F6/D6,3))</f>
        <v/>
      </c>
    </row>
    <row r="7" spans="1:8" ht="24.75" customHeight="1">
      <c r="A7" s="8" t="s">
        <v>19</v>
      </c>
      <c r="B7" s="25"/>
      <c r="C7" s="25"/>
      <c r="D7" s="9" t="str">
        <f t="shared" ref="D7:D16" si="0">IF(B7="","",ROUNDDOWN(C7/B7,1))</f>
        <v/>
      </c>
      <c r="E7" s="25"/>
      <c r="F7" s="9" t="str">
        <f t="shared" ref="F7:F16" si="1">IF(D7="","",ROUNDDOWN(E7/B7,1))</f>
        <v/>
      </c>
      <c r="G7" s="10" t="str">
        <f t="shared" ref="G7:G16" si="2">IF(F7="","",ROUNDDOWN(F7/D7,3))</f>
        <v/>
      </c>
    </row>
    <row r="8" spans="1:8" ht="24.75" customHeight="1">
      <c r="A8" s="8" t="s">
        <v>0</v>
      </c>
      <c r="B8" s="25"/>
      <c r="C8" s="25"/>
      <c r="D8" s="9" t="str">
        <f t="shared" si="0"/>
        <v/>
      </c>
      <c r="E8" s="25"/>
      <c r="F8" s="9" t="str">
        <f t="shared" si="1"/>
        <v/>
      </c>
      <c r="G8" s="10" t="str">
        <f t="shared" si="2"/>
        <v/>
      </c>
    </row>
    <row r="9" spans="1:8" ht="24.75" customHeight="1">
      <c r="A9" s="8" t="s">
        <v>1</v>
      </c>
      <c r="B9" s="25"/>
      <c r="C9" s="25"/>
      <c r="D9" s="9" t="str">
        <f t="shared" si="0"/>
        <v/>
      </c>
      <c r="E9" s="25"/>
      <c r="F9" s="9" t="str">
        <f t="shared" si="1"/>
        <v/>
      </c>
      <c r="G9" s="10" t="str">
        <f t="shared" si="2"/>
        <v/>
      </c>
    </row>
    <row r="10" spans="1:8" ht="24.75" customHeight="1">
      <c r="A10" s="8" t="s">
        <v>2</v>
      </c>
      <c r="B10" s="25"/>
      <c r="C10" s="25"/>
      <c r="D10" s="9" t="str">
        <f t="shared" si="0"/>
        <v/>
      </c>
      <c r="E10" s="25"/>
      <c r="F10" s="9" t="str">
        <f t="shared" si="1"/>
        <v/>
      </c>
      <c r="G10" s="10" t="str">
        <f t="shared" si="2"/>
        <v/>
      </c>
    </row>
    <row r="11" spans="1:8" ht="24.75" customHeight="1">
      <c r="A11" s="8" t="s">
        <v>3</v>
      </c>
      <c r="B11" s="25"/>
      <c r="C11" s="25"/>
      <c r="D11" s="9" t="str">
        <f t="shared" si="0"/>
        <v/>
      </c>
      <c r="E11" s="25"/>
      <c r="F11" s="9" t="str">
        <f t="shared" si="1"/>
        <v/>
      </c>
      <c r="G11" s="10" t="str">
        <f t="shared" si="2"/>
        <v/>
      </c>
    </row>
    <row r="12" spans="1:8" ht="24.75" customHeight="1">
      <c r="A12" s="8" t="s">
        <v>4</v>
      </c>
      <c r="B12" s="25"/>
      <c r="C12" s="25"/>
      <c r="D12" s="9" t="str">
        <f t="shared" si="0"/>
        <v/>
      </c>
      <c r="E12" s="25"/>
      <c r="F12" s="9" t="str">
        <f t="shared" si="1"/>
        <v/>
      </c>
      <c r="G12" s="10" t="str">
        <f t="shared" si="2"/>
        <v/>
      </c>
    </row>
    <row r="13" spans="1:8" ht="24.75" customHeight="1">
      <c r="A13" s="8" t="s">
        <v>5</v>
      </c>
      <c r="B13" s="25"/>
      <c r="C13" s="25"/>
      <c r="D13" s="9" t="str">
        <f t="shared" si="0"/>
        <v/>
      </c>
      <c r="E13" s="25"/>
      <c r="F13" s="9" t="str">
        <f t="shared" si="1"/>
        <v/>
      </c>
      <c r="G13" s="10" t="str">
        <f t="shared" si="2"/>
        <v/>
      </c>
    </row>
    <row r="14" spans="1:8" ht="24.75" customHeight="1">
      <c r="A14" s="8" t="s">
        <v>6</v>
      </c>
      <c r="B14" s="25"/>
      <c r="C14" s="25"/>
      <c r="D14" s="9" t="str">
        <f t="shared" si="0"/>
        <v/>
      </c>
      <c r="E14" s="25"/>
      <c r="F14" s="9" t="str">
        <f t="shared" si="1"/>
        <v/>
      </c>
      <c r="G14" s="10" t="str">
        <f t="shared" si="2"/>
        <v/>
      </c>
    </row>
    <row r="15" spans="1:8" ht="24.75" customHeight="1">
      <c r="A15" s="8" t="s">
        <v>7</v>
      </c>
      <c r="B15" s="25"/>
      <c r="C15" s="25"/>
      <c r="D15" s="9" t="str">
        <f t="shared" si="0"/>
        <v/>
      </c>
      <c r="E15" s="25"/>
      <c r="F15" s="9" t="str">
        <f t="shared" si="1"/>
        <v/>
      </c>
      <c r="G15" s="10" t="str">
        <f t="shared" si="2"/>
        <v/>
      </c>
    </row>
    <row r="16" spans="1:8" ht="24.75" customHeight="1" thickBot="1">
      <c r="A16" s="11" t="s">
        <v>8</v>
      </c>
      <c r="B16" s="26"/>
      <c r="C16" s="26"/>
      <c r="D16" s="9" t="str">
        <f t="shared" si="0"/>
        <v/>
      </c>
      <c r="E16" s="26"/>
      <c r="F16" s="9" t="str">
        <f t="shared" si="1"/>
        <v/>
      </c>
      <c r="G16" s="10" t="str">
        <f t="shared" si="2"/>
        <v/>
      </c>
    </row>
    <row r="17" spans="1:8" ht="24.75" customHeight="1" thickTop="1" thickBot="1">
      <c r="A17" s="14" t="s">
        <v>20</v>
      </c>
      <c r="B17" s="15" t="s">
        <v>23</v>
      </c>
      <c r="C17" s="15" t="s">
        <v>23</v>
      </c>
      <c r="D17" s="16" t="str">
        <f>IF(SUM(C6:C16)&gt;0,ROUNDDOWN(SUM(D6:D16)/COUNT(D6:D16),1),"")</f>
        <v/>
      </c>
      <c r="E17" s="15"/>
      <c r="F17" s="16" t="str">
        <f>IF(SUM(E6:E16)&gt;0,ROUNDDOWN(SUM(F6:F16)/COUNT(F6:F16),1),"")</f>
        <v/>
      </c>
      <c r="G17" s="17" t="str">
        <f>IF(SUM(E6:E16)&gt;0,ROUNDDOWN(F17/D17,3),"")</f>
        <v/>
      </c>
      <c r="H17" s="18" t="s">
        <v>23</v>
      </c>
    </row>
    <row r="18" spans="1:8" ht="15" customHeight="1">
      <c r="A18" s="19"/>
      <c r="B18" s="19"/>
      <c r="C18" s="19"/>
      <c r="D18" s="19"/>
      <c r="E18" s="19"/>
      <c r="F18" s="19"/>
      <c r="G18" s="20"/>
      <c r="H18" s="18"/>
    </row>
    <row r="19" spans="1:8" ht="22.5" customHeight="1">
      <c r="A19" s="21" t="s">
        <v>21</v>
      </c>
    </row>
    <row r="20" spans="1:8" ht="22.5" customHeight="1">
      <c r="A20" s="21" t="s">
        <v>22</v>
      </c>
    </row>
    <row r="21" spans="1:8" ht="22.5" customHeight="1">
      <c r="A21" s="22" t="s">
        <v>32</v>
      </c>
    </row>
  </sheetData>
  <sheetProtection sheet="1" objects="1" scenarios="1"/>
  <mergeCells count="2">
    <mergeCell ref="A4:A5"/>
    <mergeCell ref="E3:G3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1"/>
  <sheetViews>
    <sheetView showGridLines="0" zoomScaleNormal="100" workbookViewId="0"/>
  </sheetViews>
  <sheetFormatPr defaultColWidth="9" defaultRowHeight="13.5"/>
  <cols>
    <col min="1" max="1" width="11.375" style="1" customWidth="1"/>
    <col min="2" max="7" width="12.125" style="1" customWidth="1"/>
    <col min="8" max="16384" width="9" style="1"/>
  </cols>
  <sheetData>
    <row r="1" spans="1:8">
      <c r="A1" s="1" t="s">
        <v>26</v>
      </c>
    </row>
    <row r="2" spans="1:8" ht="43.5" customHeight="1" thickBot="1">
      <c r="A2" s="2" t="s">
        <v>30</v>
      </c>
    </row>
    <row r="3" spans="1:8" ht="30" customHeight="1" thickBot="1">
      <c r="A3" s="2"/>
      <c r="D3" s="24" t="s">
        <v>25</v>
      </c>
      <c r="E3" s="34"/>
      <c r="F3" s="35"/>
      <c r="G3" s="36"/>
    </row>
    <row r="4" spans="1:8" ht="85.5" customHeight="1">
      <c r="A4" s="29" t="s">
        <v>9</v>
      </c>
      <c r="B4" s="3" t="s">
        <v>27</v>
      </c>
      <c r="C4" s="3" t="s">
        <v>28</v>
      </c>
      <c r="D4" s="3" t="s">
        <v>10</v>
      </c>
      <c r="E4" s="3" t="s">
        <v>29</v>
      </c>
      <c r="F4" s="3" t="s">
        <v>33</v>
      </c>
      <c r="G4" s="4" t="s">
        <v>11</v>
      </c>
      <c r="H4" s="5"/>
    </row>
    <row r="5" spans="1:8" ht="15.75" customHeight="1">
      <c r="A5" s="30"/>
      <c r="B5" s="6" t="s">
        <v>12</v>
      </c>
      <c r="C5" s="6" t="s">
        <v>13</v>
      </c>
      <c r="D5" s="23" t="s">
        <v>14</v>
      </c>
      <c r="E5" s="6" t="s">
        <v>15</v>
      </c>
      <c r="F5" s="23" t="s">
        <v>16</v>
      </c>
      <c r="G5" s="7" t="s">
        <v>17</v>
      </c>
      <c r="H5" s="5"/>
    </row>
    <row r="6" spans="1:8" ht="24.75" customHeight="1">
      <c r="A6" s="8" t="s">
        <v>18</v>
      </c>
      <c r="B6" s="27">
        <v>168</v>
      </c>
      <c r="C6" s="27">
        <v>1721</v>
      </c>
      <c r="D6" s="9">
        <f>ROUNDDOWN(C6/B6,1)</f>
        <v>10.199999999999999</v>
      </c>
      <c r="E6" s="27">
        <v>840</v>
      </c>
      <c r="F6" s="9">
        <f>ROUNDDOWN(E6/B6,1)</f>
        <v>5</v>
      </c>
      <c r="G6" s="10">
        <f>ROUNDDOWN(F6/D6,3)</f>
        <v>0.49</v>
      </c>
    </row>
    <row r="7" spans="1:8" ht="24.75" customHeight="1">
      <c r="A7" s="8" t="s">
        <v>19</v>
      </c>
      <c r="B7" s="27">
        <v>158</v>
      </c>
      <c r="C7" s="27">
        <v>1730</v>
      </c>
      <c r="D7" s="9">
        <f t="shared" ref="D7:D16" si="0">ROUNDDOWN(C7/B7,1)</f>
        <v>10.9</v>
      </c>
      <c r="E7" s="27">
        <v>846</v>
      </c>
      <c r="F7" s="9">
        <f t="shared" ref="F7:F16" si="1">ROUNDDOWN(E7/B7,1)</f>
        <v>5.3</v>
      </c>
      <c r="G7" s="10">
        <f t="shared" ref="G7:G16" si="2">ROUNDDOWN(F7/D7,3)</f>
        <v>0.48599999999999999</v>
      </c>
    </row>
    <row r="8" spans="1:8" ht="24.75" customHeight="1">
      <c r="A8" s="8" t="s">
        <v>0</v>
      </c>
      <c r="B8" s="27">
        <v>176</v>
      </c>
      <c r="C8" s="27">
        <v>1750</v>
      </c>
      <c r="D8" s="9">
        <f t="shared" si="0"/>
        <v>9.9</v>
      </c>
      <c r="E8" s="27">
        <v>911</v>
      </c>
      <c r="F8" s="9">
        <f t="shared" si="1"/>
        <v>5.0999999999999996</v>
      </c>
      <c r="G8" s="10">
        <f t="shared" si="2"/>
        <v>0.51500000000000001</v>
      </c>
    </row>
    <row r="9" spans="1:8" ht="24.75" customHeight="1">
      <c r="A9" s="8" t="s">
        <v>1</v>
      </c>
      <c r="B9" s="27">
        <v>168</v>
      </c>
      <c r="C9" s="27">
        <v>1718</v>
      </c>
      <c r="D9" s="9">
        <f t="shared" si="0"/>
        <v>10.199999999999999</v>
      </c>
      <c r="E9" s="27">
        <v>956</v>
      </c>
      <c r="F9" s="9">
        <f t="shared" si="1"/>
        <v>5.6</v>
      </c>
      <c r="G9" s="10">
        <f t="shared" si="2"/>
        <v>0.54900000000000004</v>
      </c>
    </row>
    <row r="10" spans="1:8" ht="24.75" customHeight="1">
      <c r="A10" s="8" t="s">
        <v>2</v>
      </c>
      <c r="B10" s="27">
        <v>160</v>
      </c>
      <c r="C10" s="27">
        <v>1732</v>
      </c>
      <c r="D10" s="9">
        <f t="shared" si="0"/>
        <v>10.8</v>
      </c>
      <c r="E10" s="27">
        <v>957</v>
      </c>
      <c r="F10" s="9">
        <f t="shared" si="1"/>
        <v>5.9</v>
      </c>
      <c r="G10" s="10">
        <f t="shared" si="2"/>
        <v>0.54600000000000004</v>
      </c>
    </row>
    <row r="11" spans="1:8" ht="24.75" customHeight="1">
      <c r="A11" s="8" t="s">
        <v>3</v>
      </c>
      <c r="B11" s="27">
        <v>168</v>
      </c>
      <c r="C11" s="27">
        <v>1712</v>
      </c>
      <c r="D11" s="9">
        <f t="shared" si="0"/>
        <v>10.1</v>
      </c>
      <c r="E11" s="27">
        <v>966</v>
      </c>
      <c r="F11" s="9">
        <f t="shared" si="1"/>
        <v>5.7</v>
      </c>
      <c r="G11" s="10">
        <f t="shared" si="2"/>
        <v>0.56399999999999995</v>
      </c>
    </row>
    <row r="12" spans="1:8" ht="24.75" customHeight="1">
      <c r="A12" s="8" t="s">
        <v>4</v>
      </c>
      <c r="B12" s="27">
        <v>172</v>
      </c>
      <c r="C12" s="27">
        <v>1758</v>
      </c>
      <c r="D12" s="9">
        <f t="shared" si="0"/>
        <v>10.199999999999999</v>
      </c>
      <c r="E12" s="27">
        <v>955</v>
      </c>
      <c r="F12" s="9">
        <f t="shared" si="1"/>
        <v>5.5</v>
      </c>
      <c r="G12" s="10">
        <f t="shared" si="2"/>
        <v>0.53900000000000003</v>
      </c>
    </row>
    <row r="13" spans="1:8" ht="24.75" customHeight="1">
      <c r="A13" s="8" t="s">
        <v>5</v>
      </c>
      <c r="B13" s="27">
        <v>168</v>
      </c>
      <c r="C13" s="27">
        <v>1766</v>
      </c>
      <c r="D13" s="9">
        <f t="shared" si="0"/>
        <v>10.5</v>
      </c>
      <c r="E13" s="27">
        <v>964</v>
      </c>
      <c r="F13" s="9">
        <f t="shared" si="1"/>
        <v>5.7</v>
      </c>
      <c r="G13" s="10">
        <f t="shared" si="2"/>
        <v>0.54200000000000004</v>
      </c>
    </row>
    <row r="14" spans="1:8" ht="24.75" customHeight="1">
      <c r="A14" s="8" t="s">
        <v>6</v>
      </c>
      <c r="B14" s="27">
        <v>156</v>
      </c>
      <c r="C14" s="27">
        <v>1768</v>
      </c>
      <c r="D14" s="9">
        <f t="shared" si="0"/>
        <v>11.3</v>
      </c>
      <c r="E14" s="27">
        <v>842</v>
      </c>
      <c r="F14" s="9">
        <f t="shared" si="1"/>
        <v>5.3</v>
      </c>
      <c r="G14" s="10">
        <f t="shared" si="2"/>
        <v>0.46899999999999997</v>
      </c>
    </row>
    <row r="15" spans="1:8" ht="24.75" customHeight="1">
      <c r="A15" s="8" t="s">
        <v>7</v>
      </c>
      <c r="B15" s="27">
        <v>156</v>
      </c>
      <c r="C15" s="27">
        <v>1764</v>
      </c>
      <c r="D15" s="9">
        <f t="shared" si="0"/>
        <v>11.3</v>
      </c>
      <c r="E15" s="27">
        <v>951</v>
      </c>
      <c r="F15" s="9">
        <f t="shared" si="1"/>
        <v>6</v>
      </c>
      <c r="G15" s="10">
        <f t="shared" si="2"/>
        <v>0.53</v>
      </c>
    </row>
    <row r="16" spans="1:8" ht="24.75" customHeight="1" thickBot="1">
      <c r="A16" s="11" t="s">
        <v>8</v>
      </c>
      <c r="B16" s="28">
        <v>160</v>
      </c>
      <c r="C16" s="28">
        <v>1777</v>
      </c>
      <c r="D16" s="12">
        <f t="shared" si="0"/>
        <v>11.1</v>
      </c>
      <c r="E16" s="28">
        <v>951</v>
      </c>
      <c r="F16" s="12">
        <f t="shared" si="1"/>
        <v>5.9</v>
      </c>
      <c r="G16" s="13">
        <f t="shared" si="2"/>
        <v>0.53100000000000003</v>
      </c>
    </row>
    <row r="17" spans="1:8" ht="24.75" customHeight="1" thickTop="1" thickBot="1">
      <c r="A17" s="14" t="s">
        <v>20</v>
      </c>
      <c r="B17" s="15" t="s">
        <v>23</v>
      </c>
      <c r="C17" s="15" t="s">
        <v>23</v>
      </c>
      <c r="D17" s="16">
        <f>ROUNDDOWN(SUM(D6:D16)/11,1)</f>
        <v>10.5</v>
      </c>
      <c r="E17" s="15"/>
      <c r="F17" s="16">
        <f>ROUNDDOWN(SUM(F6:F16)/11,1)</f>
        <v>5.5</v>
      </c>
      <c r="G17" s="17">
        <f>ROUNDDOWN(F17/D17,3)</f>
        <v>0.52300000000000002</v>
      </c>
      <c r="H17" s="18" t="s">
        <v>23</v>
      </c>
    </row>
    <row r="18" spans="1:8" ht="15" customHeight="1">
      <c r="A18" s="19"/>
      <c r="B18" s="19"/>
      <c r="C18" s="19"/>
      <c r="D18" s="19"/>
      <c r="E18" s="19"/>
      <c r="F18" s="19"/>
      <c r="G18" s="20"/>
      <c r="H18" s="18"/>
    </row>
    <row r="19" spans="1:8" ht="22.5" customHeight="1">
      <c r="A19" s="21" t="s">
        <v>21</v>
      </c>
    </row>
    <row r="20" spans="1:8" ht="22.5" customHeight="1">
      <c r="A20" s="21" t="s">
        <v>22</v>
      </c>
    </row>
    <row r="21" spans="1:8" ht="22.5" customHeight="1">
      <c r="A21" s="22" t="s">
        <v>32</v>
      </c>
    </row>
  </sheetData>
  <sheetProtection sheet="1" objects="1" scenarios="1"/>
  <mergeCells count="2">
    <mergeCell ref="A4:A5"/>
    <mergeCell ref="E3:G3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別紙100</vt:lpstr>
      <vt:lpstr>記載例</vt:lpstr>
      <vt:lpstr>記載例!Print_Area</vt:lpstr>
      <vt:lpstr>別紙100!Print_Area</vt:lpstr>
    </vt:vector>
  </TitlesOfParts>
  <Company>秋田市役所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要件となる職員の割合計算表</dc:title>
  <dc:creator>秋田市介護保険課</dc:creator>
  <cp:lastModifiedBy>inecx</cp:lastModifiedBy>
  <cp:lastPrinted>2022-02-14T07:10:48Z</cp:lastPrinted>
  <dcterms:created xsi:type="dcterms:W3CDTF">2000-01-20T06:48:53Z</dcterms:created>
  <dcterms:modified xsi:type="dcterms:W3CDTF">2024-07-09T06:19:01Z</dcterms:modified>
</cp:coreProperties>
</file>