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0_事業経営\経営比較分析表\2024_R06\4 回答用（0129〆）\下水_補佐チェック後\"/>
    </mc:Choice>
  </mc:AlternateContent>
  <workbookProtection workbookAlgorithmName="SHA-512" workbookHashValue="GhGoJroiPm8cxP1UUjqpsWr1bcoODiRkM9RGoN5FSRMJNjaqH+tw61eTgQ+VTAAXnt4SMTxomkU3zf1p4qs0XQ==" workbookSaltValue="tBsgtlUmgJNMaxqp0177ag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<sst xmlns="http://schemas.openxmlformats.org/spreadsheetml/2006/main" count="231" uniqueCount="117">
  <si>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</si>
  <si>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</si>
  <si>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</si>
  <si>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</si>
  <si>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</si>
  <si>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</si>
  <si>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</si>
  <si>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</si>
  <si>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</si>
  <si>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</si>
  <si>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</si>
  <si>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</si>
  <si>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</si>
  <si>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</si>
  <si>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</si>
  <si>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</si>
  <si>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</si>
  <si>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</si>
  <si>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</si>
  <si>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</si>
  <si>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</si>
  <si>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</si>
  <si>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</si>
  <si>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</si>
  <si>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</si>
  <si>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</si>
  <si>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</si>
  <si>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</si>
  <si>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</si>
  <si>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</si>
  <si>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</si>
  <si>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</si>
  <si>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</si>
  <si>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</si>
  <si>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</si>
  <si>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</si>
  <si>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</si>
  <si>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</si>
  <si>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</si>
  <si>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</si>
  <si>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</si>
  <si>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</si>
  <si>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</si>
  <si>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</si>
  <si>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</si>
  <si>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</si>
  <si>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</si>
  <si>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</si>
  <si>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</si>
  <si>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</si>
  <si>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</si>
  <si>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</si>
  <si>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</si>
  <si>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</si>
  <si>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</si>
  <si>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</si>
  <si>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</si>
  <si>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</si>
  <si>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</si>
  <si>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</si>
  <si>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</si>
  <si>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</si>
  <si>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</si>
  <si>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</si>
  <si>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</si>
  <si>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</si>
  <si>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</si>
  <si>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</si>
  <si>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</si>
  <si>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</si>
  <si>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</si>
  <si>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</si>
  <si>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</si>
  <si>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</si>
  <si>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</si>
  <si>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</si>
  <si>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</si>
  <si>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</si>
  <si>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</si>
  <si>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</si>
  <si>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</si>
  <si>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</si>
  <si>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</si>
  <si>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</si>
  <si>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</si>
  <si>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</si>
  <si>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</si>
  <si>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</si>
  <si>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</si>
  <si>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</si>
  <si>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</si>
  <si>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</si>
  <si>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</si>
  <si>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</si>
  <si>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</si>
  <si>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</si>
  <si>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秋田市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</si>
  <si>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</si>
  <si>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</si>
  <si>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</si>
  <si>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</si>
  <si>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</si>
  <si>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</si>
  <si>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</si>
  <si>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</si>
  <si>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</si>
  <si>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</si>
  <si>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</si>
  <si>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</si>
  <si>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</si>
  <si>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</si>
  <si>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</si>
  <si>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</si>
  <si>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</si>
  <si>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施設全体の減価償却の状況は上昇傾向にあり、資産の老朽化が進んでいるが、現時点で、法定耐用年数を超過した管渠はない。</t>
    <phoneticPr fontId="4"/>
  </si>
  <si>
    <t>　経営に関する指標から、一般会計に大きく依存した経営体制になっていることが分かる。
　今後も、人口減による使用料収入の減少が見込まれることから、計画的な施設の統廃合や公共下水道への接続を計画的に進め、事業運営の効率化を図る必要がある。</t>
    <phoneticPr fontId="4"/>
  </si>
  <si>
    <t>　「①経常収支比率」は100％以上を維持しているが、「⑤経費回収率」は全国平均や類似団体と同様に100％未満となっており、公費負担分を除く汚水処理費を使用料で回収できていない。
　「②累積欠損金比率」は0%を維持している。
　「③流動比率」は100％以上であり、短期的な債務に対する支払能力を有していると言える。
　「④企業債残高対事業規模比率」は、全国平均や類似団体と比較して高い値となっている。
　「⑥汚水処理原価」は、全国平均や類似団体平均を上回る値になっている。
　「⑦施設利用率」は、全国平均や類似団体平均を上回っており、農業集落排水施設の統廃合による効果が現れている。
　「⑧水洗化率」は、全国平均や類似団体平均と比較して高い値となっている。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</si>
</sst>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0-4C4C-A218-1DEC35CA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0-4C4C-A218-1DEC35CA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100.6</c:v>
                </c:pt>
                <c:pt idx="1">
                  <c:v>102.45</c:v>
                </c:pt>
                <c:pt idx="2">
                  <c:v>101.34</c:v>
                </c:pt>
                <c:pt idx="3">
                  <c:v>103.97</c:v>
                </c:pt>
                <c:pt idx="4">
                  <c:v>103.41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B-417B-B73E-E82F408E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101.91</c:v>
                </c:pt>
                <c:pt idx="1">
                  <c:v>103.09</c:v>
                </c:pt>
                <c:pt idx="2">
                  <c:v>102.11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B-417B-B73E-E82F408E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33.76</c:v>
                </c:pt>
                <c:pt idx="1">
                  <c:v>36.28</c:v>
                </c:pt>
                <c:pt idx="2">
                  <c:v>37.700000000000003</c:v>
                </c:pt>
                <c:pt idx="3">
                  <c:v>39.409999999999997</c:v>
                </c:pt>
                <c:pt idx="4">
                  <c:v>41.32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4-4687-AB8D-6C8193FC5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28.19</c:v>
                </c:pt>
                <c:pt idx="1">
                  <c:v>24.8</c:v>
                </c:pt>
                <c:pt idx="2">
                  <c:v>28.12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4-4687-AB8D-6C8193FC5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6-42F3-8F0F-E084BD80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6-42F3-8F0F-E084BD80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5-41C6-983F-167553BDA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127.98</c:v>
                </c:pt>
                <c:pt idx="1">
                  <c:v>101.24</c:v>
                </c:pt>
                <c:pt idx="2">
                  <c:v>124.9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5-41C6-983F-167553BDA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175.15</c:v>
                </c:pt>
                <c:pt idx="1">
                  <c:v>178.99</c:v>
                </c:pt>
                <c:pt idx="2">
                  <c:v>173.66</c:v>
                </c:pt>
                <c:pt idx="3">
                  <c:v>190.91</c:v>
                </c:pt>
                <c:pt idx="4">
                  <c:v>225.16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2-471F-B8BA-B83819920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44.14</c:v>
                </c:pt>
                <c:pt idx="1">
                  <c:v>37.24</c:v>
                </c:pt>
                <c:pt idx="2">
                  <c:v>33.58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2-471F-B8BA-B83819920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935.2</c:v>
                </c:pt>
                <c:pt idx="1">
                  <c:v>861.44</c:v>
                </c:pt>
                <c:pt idx="2">
                  <c:v>912.1</c:v>
                </c:pt>
                <c:pt idx="3">
                  <c:v>1039.75</c:v>
                </c:pt>
                <c:pt idx="4">
                  <c:v>1069.93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E-42C9-B7C2-1A1236EE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654.71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E-42C9-B7C2-1A1236EE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60.6</c:v>
                </c:pt>
                <c:pt idx="1">
                  <c:v>61.38</c:v>
                </c:pt>
                <c:pt idx="2">
                  <c:v>53.73</c:v>
                </c:pt>
                <c:pt idx="3">
                  <c:v>48.48</c:v>
                </c:pt>
                <c:pt idx="4">
                  <c:v>41.56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A-4EE9-94F3-32AFB5257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A-4EE9-94F3-32AFB5257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271.87</c:v>
                </c:pt>
                <c:pt idx="1">
                  <c:v>269.17</c:v>
                </c:pt>
                <c:pt idx="2">
                  <c:v>308.75</c:v>
                </c:pt>
                <c:pt idx="3">
                  <c:v>341.1</c:v>
                </c:pt>
                <c:pt idx="4">
                  <c:v>391.81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5-43FC-B6F2-6565CE59F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228.99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5-43FC-B6F2-6565CE59F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62.97</c:v>
                </c:pt>
                <c:pt idx="1">
                  <c:v>59.71</c:v>
                </c:pt>
                <c:pt idx="2">
                  <c:v>70.5</c:v>
                </c:pt>
                <c:pt idx="3">
                  <c:v>61.96</c:v>
                </c:pt>
                <c:pt idx="4">
                  <c:v>64.72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7-4D31-B15C-1F9354DE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54.06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7-4D31-B15C-1F9354DE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96.03</c:v>
                </c:pt>
                <c:pt idx="1">
                  <c:v>96.29</c:v>
                </c:pt>
                <c:pt idx="2">
                  <c:v>96.12</c:v>
                </c:pt>
                <c:pt idx="3">
                  <c:v>96.1</c:v>
                </c:pt>
                <c:pt idx="4">
                  <c:v>95.25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4-48B2-B9DB-C803B6147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4-48B2-B9DB-C803B6147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4" zoomScale="70" zoomScaleNormal="70" workbookViewId="0">
      <selection activeCell="CE32" sqref="CE3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秋田県　秋田市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農業集落排水</v>
      </c>
      <c r="Q8" s="39"/>
      <c r="R8" s="39"/>
      <c r="S8" s="39"/>
      <c r="T8" s="39"/>
      <c r="U8" s="39"/>
      <c r="V8" s="39"/>
      <c r="W8" s="39" t="str">
        <f>データ!L6</f>
        <v>F1</v>
      </c>
      <c r="X8" s="39"/>
      <c r="Y8" s="39"/>
      <c r="Z8" s="39"/>
      <c r="AA8" s="39"/>
      <c r="AB8" s="39"/>
      <c r="AC8" s="39"/>
      <c r="AD8" s="40" t="str">
        <f>データ!$M$6</f>
        <v>自治体職員</v>
      </c>
      <c r="AE8" s="40"/>
      <c r="AF8" s="40"/>
      <c r="AG8" s="40"/>
      <c r="AH8" s="40"/>
      <c r="AI8" s="40"/>
      <c r="AJ8" s="40"/>
      <c r="AK8" s="3"/>
      <c r="AL8" s="41">
        <f>データ!S6</f>
        <v>297316</v>
      </c>
      <c r="AM8" s="41"/>
      <c r="AN8" s="41"/>
      <c r="AO8" s="41"/>
      <c r="AP8" s="41"/>
      <c r="AQ8" s="41"/>
      <c r="AR8" s="41"/>
      <c r="AS8" s="41"/>
      <c r="AT8" s="34">
        <f>データ!T6</f>
        <v>906.07</v>
      </c>
      <c r="AU8" s="34"/>
      <c r="AV8" s="34"/>
      <c r="AW8" s="34"/>
      <c r="AX8" s="34"/>
      <c r="AY8" s="34"/>
      <c r="AZ8" s="34"/>
      <c r="BA8" s="34"/>
      <c r="BB8" s="34">
        <f>データ!U6</f>
        <v>328.14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75.069999999999993</v>
      </c>
      <c r="J10" s="34"/>
      <c r="K10" s="34"/>
      <c r="L10" s="34"/>
      <c r="M10" s="34"/>
      <c r="N10" s="34"/>
      <c r="O10" s="34"/>
      <c r="P10" s="34">
        <f>データ!P6</f>
        <v>1.72</v>
      </c>
      <c r="Q10" s="34"/>
      <c r="R10" s="34"/>
      <c r="S10" s="34"/>
      <c r="T10" s="34"/>
      <c r="U10" s="34"/>
      <c r="V10" s="34"/>
      <c r="W10" s="34">
        <f>データ!Q6</f>
        <v>70.73</v>
      </c>
      <c r="X10" s="34"/>
      <c r="Y10" s="34"/>
      <c r="Z10" s="34"/>
      <c r="AA10" s="34"/>
      <c r="AB10" s="34"/>
      <c r="AC10" s="34"/>
      <c r="AD10" s="41">
        <f>データ!R6</f>
        <v>3113</v>
      </c>
      <c r="AE10" s="41"/>
      <c r="AF10" s="41"/>
      <c r="AG10" s="41"/>
      <c r="AH10" s="41"/>
      <c r="AI10" s="41"/>
      <c r="AJ10" s="41"/>
      <c r="AK10" s="2"/>
      <c r="AL10" s="41">
        <f>データ!V6</f>
        <v>5079</v>
      </c>
      <c r="AM10" s="41"/>
      <c r="AN10" s="41"/>
      <c r="AO10" s="41"/>
      <c r="AP10" s="41"/>
      <c r="AQ10" s="41"/>
      <c r="AR10" s="41"/>
      <c r="AS10" s="41"/>
      <c r="AT10" s="34">
        <f>データ!W6</f>
        <v>4.26</v>
      </c>
      <c r="AU10" s="34"/>
      <c r="AV10" s="34"/>
      <c r="AW10" s="34"/>
      <c r="AX10" s="34"/>
      <c r="AY10" s="34"/>
      <c r="AZ10" s="34"/>
      <c r="BA10" s="34"/>
      <c r="BB10" s="34">
        <f>データ!X6</f>
        <v>1192.25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116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115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NlpXZqcUMxYw+GGldazLs38uHO2uc+wzlvb16mcyX06ZPDhHQrmHaiBJmsqbSHdtrc9VjlhE52aJBf5mX3XXLg==" saltValue="c+b/4VzRVk0uarvra7ETe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52019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秋田県　秋田市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75.069999999999993</v>
      </c>
      <c r="P6" s="20">
        <f t="shared" si="3"/>
        <v>1.72</v>
      </c>
      <c r="Q6" s="20">
        <f t="shared" si="3"/>
        <v>70.73</v>
      </c>
      <c r="R6" s="20">
        <f t="shared" si="3"/>
        <v>3113</v>
      </c>
      <c r="S6" s="20">
        <f t="shared" si="3"/>
        <v>297316</v>
      </c>
      <c r="T6" s="20">
        <f t="shared" si="3"/>
        <v>906.07</v>
      </c>
      <c r="U6" s="20">
        <f t="shared" si="3"/>
        <v>328.14</v>
      </c>
      <c r="V6" s="20">
        <f t="shared" si="3"/>
        <v>5079</v>
      </c>
      <c r="W6" s="20">
        <f t="shared" si="3"/>
        <v>4.26</v>
      </c>
      <c r="X6" s="20">
        <f t="shared" si="3"/>
        <v>1192.25</v>
      </c>
      <c r="Y6" s="21">
        <f>IF(Y7="",NA(),Y7)</f>
        <v>100.6</v>
      </c>
      <c r="Z6" s="21">
        <f t="shared" ref="Z6:AH6" si="4">IF(Z7="",NA(),Z7)</f>
        <v>102.45</v>
      </c>
      <c r="AA6" s="21">
        <f t="shared" si="4"/>
        <v>101.34</v>
      </c>
      <c r="AB6" s="21">
        <f t="shared" si="4"/>
        <v>103.97</v>
      </c>
      <c r="AC6" s="21">
        <f t="shared" si="4"/>
        <v>103.41</v>
      </c>
      <c r="AD6" s="21">
        <f t="shared" si="4"/>
        <v>101.91</v>
      </c>
      <c r="AE6" s="21">
        <f t="shared" si="4"/>
        <v>103.09</v>
      </c>
      <c r="AF6" s="21">
        <f t="shared" si="4"/>
        <v>102.11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127.98</v>
      </c>
      <c r="AP6" s="21">
        <f t="shared" si="5"/>
        <v>101.24</v>
      </c>
      <c r="AQ6" s="21">
        <f t="shared" si="5"/>
        <v>124.9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>
        <f>IF(AU7="",NA(),AU7)</f>
        <v>175.15</v>
      </c>
      <c r="AV6" s="21">
        <f t="shared" ref="AV6:BD6" si="6">IF(AV7="",NA(),AV7)</f>
        <v>178.99</v>
      </c>
      <c r="AW6" s="21">
        <f t="shared" si="6"/>
        <v>173.66</v>
      </c>
      <c r="AX6" s="21">
        <f t="shared" si="6"/>
        <v>190.91</v>
      </c>
      <c r="AY6" s="21">
        <f t="shared" si="6"/>
        <v>225.16</v>
      </c>
      <c r="AZ6" s="21">
        <f t="shared" si="6"/>
        <v>44.14</v>
      </c>
      <c r="BA6" s="21">
        <f t="shared" si="6"/>
        <v>37.24</v>
      </c>
      <c r="BB6" s="21">
        <f t="shared" si="6"/>
        <v>33.58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>
        <f>IF(BF7="",NA(),BF7)</f>
        <v>935.2</v>
      </c>
      <c r="BG6" s="21">
        <f t="shared" ref="BG6:BO6" si="7">IF(BG7="",NA(),BG7)</f>
        <v>861.44</v>
      </c>
      <c r="BH6" s="21">
        <f t="shared" si="7"/>
        <v>912.1</v>
      </c>
      <c r="BI6" s="21">
        <f t="shared" si="7"/>
        <v>1039.75</v>
      </c>
      <c r="BJ6" s="21">
        <f t="shared" si="7"/>
        <v>1069.93</v>
      </c>
      <c r="BK6" s="21">
        <f t="shared" si="7"/>
        <v>654.71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60.6</v>
      </c>
      <c r="BR6" s="21">
        <f t="shared" ref="BR6:BZ6" si="8">IF(BR7="",NA(),BR7)</f>
        <v>61.38</v>
      </c>
      <c r="BS6" s="21">
        <f t="shared" si="8"/>
        <v>53.73</v>
      </c>
      <c r="BT6" s="21">
        <f t="shared" si="8"/>
        <v>48.48</v>
      </c>
      <c r="BU6" s="21">
        <f t="shared" si="8"/>
        <v>41.56</v>
      </c>
      <c r="BV6" s="21">
        <f t="shared" si="8"/>
        <v>65.37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271.87</v>
      </c>
      <c r="CC6" s="21">
        <f t="shared" ref="CC6:CK6" si="9">IF(CC7="",NA(),CC7)</f>
        <v>269.17</v>
      </c>
      <c r="CD6" s="21">
        <f t="shared" si="9"/>
        <v>308.75</v>
      </c>
      <c r="CE6" s="21">
        <f t="shared" si="9"/>
        <v>341.1</v>
      </c>
      <c r="CF6" s="21">
        <f t="shared" si="9"/>
        <v>391.81</v>
      </c>
      <c r="CG6" s="21">
        <f t="shared" si="9"/>
        <v>228.99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62.97</v>
      </c>
      <c r="CN6" s="21">
        <f t="shared" ref="CN6:CV6" si="10">IF(CN7="",NA(),CN7)</f>
        <v>59.71</v>
      </c>
      <c r="CO6" s="21">
        <f t="shared" si="10"/>
        <v>70.5</v>
      </c>
      <c r="CP6" s="21">
        <f t="shared" si="10"/>
        <v>61.96</v>
      </c>
      <c r="CQ6" s="21">
        <f t="shared" si="10"/>
        <v>64.72</v>
      </c>
      <c r="CR6" s="21">
        <f t="shared" si="10"/>
        <v>54.06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96.03</v>
      </c>
      <c r="CY6" s="21">
        <f t="shared" ref="CY6:DG6" si="11">IF(CY7="",NA(),CY7)</f>
        <v>96.29</v>
      </c>
      <c r="CZ6" s="21">
        <f t="shared" si="11"/>
        <v>96.12</v>
      </c>
      <c r="DA6" s="21">
        <f t="shared" si="11"/>
        <v>96.1</v>
      </c>
      <c r="DB6" s="21">
        <f t="shared" si="11"/>
        <v>95.25</v>
      </c>
      <c r="DC6" s="21">
        <f t="shared" si="11"/>
        <v>90.11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>
        <f>IF(DI7="",NA(),DI7)</f>
        <v>33.76</v>
      </c>
      <c r="DJ6" s="21">
        <f t="shared" ref="DJ6:DR6" si="12">IF(DJ7="",NA(),DJ7)</f>
        <v>36.28</v>
      </c>
      <c r="DK6" s="21">
        <f t="shared" si="12"/>
        <v>37.700000000000003</v>
      </c>
      <c r="DL6" s="21">
        <f t="shared" si="12"/>
        <v>39.409999999999997</v>
      </c>
      <c r="DM6" s="21">
        <f t="shared" si="12"/>
        <v>41.32</v>
      </c>
      <c r="DN6" s="21">
        <f t="shared" si="12"/>
        <v>28.19</v>
      </c>
      <c r="DO6" s="21">
        <f t="shared" si="12"/>
        <v>24.8</v>
      </c>
      <c r="DP6" s="21">
        <f t="shared" si="12"/>
        <v>28.12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52019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75.069999999999993</v>
      </c>
      <c r="P7" s="24">
        <v>1.72</v>
      </c>
      <c r="Q7" s="24">
        <v>70.73</v>
      </c>
      <c r="R7" s="24">
        <v>3113</v>
      </c>
      <c r="S7" s="24">
        <v>297316</v>
      </c>
      <c r="T7" s="24">
        <v>906.07</v>
      </c>
      <c r="U7" s="24">
        <v>328.14</v>
      </c>
      <c r="V7" s="24">
        <v>5079</v>
      </c>
      <c r="W7" s="24">
        <v>4.26</v>
      </c>
      <c r="X7" s="24">
        <v>1192.25</v>
      </c>
      <c r="Y7" s="24">
        <v>100.6</v>
      </c>
      <c r="Z7" s="24">
        <v>102.45</v>
      </c>
      <c r="AA7" s="24">
        <v>101.34</v>
      </c>
      <c r="AB7" s="24">
        <v>103.97</v>
      </c>
      <c r="AC7" s="24">
        <v>103.41</v>
      </c>
      <c r="AD7" s="24">
        <v>101.91</v>
      </c>
      <c r="AE7" s="24">
        <v>103.09</v>
      </c>
      <c r="AF7" s="24">
        <v>102.11</v>
      </c>
      <c r="AG7" s="24">
        <v>101.91</v>
      </c>
      <c r="AH7" s="24">
        <v>103.07</v>
      </c>
      <c r="AI7" s="24">
        <v>104.44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127.98</v>
      </c>
      <c r="AP7" s="24">
        <v>101.24</v>
      </c>
      <c r="AQ7" s="24">
        <v>124.9</v>
      </c>
      <c r="AR7" s="24">
        <v>124.8</v>
      </c>
      <c r="AS7" s="24">
        <v>120.64</v>
      </c>
      <c r="AT7" s="24">
        <v>124.06</v>
      </c>
      <c r="AU7" s="24">
        <v>175.15</v>
      </c>
      <c r="AV7" s="24">
        <v>178.99</v>
      </c>
      <c r="AW7" s="24">
        <v>173.66</v>
      </c>
      <c r="AX7" s="24">
        <v>190.91</v>
      </c>
      <c r="AY7" s="24">
        <v>225.16</v>
      </c>
      <c r="AZ7" s="24">
        <v>44.14</v>
      </c>
      <c r="BA7" s="24">
        <v>37.24</v>
      </c>
      <c r="BB7" s="24">
        <v>33.58</v>
      </c>
      <c r="BC7" s="24">
        <v>35.42</v>
      </c>
      <c r="BD7" s="24">
        <v>39.82</v>
      </c>
      <c r="BE7" s="24">
        <v>42.02</v>
      </c>
      <c r="BF7" s="24">
        <v>935.2</v>
      </c>
      <c r="BG7" s="24">
        <v>861.44</v>
      </c>
      <c r="BH7" s="24">
        <v>912.1</v>
      </c>
      <c r="BI7" s="24">
        <v>1039.75</v>
      </c>
      <c r="BJ7" s="24">
        <v>1069.93</v>
      </c>
      <c r="BK7" s="24">
        <v>654.71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>
        <v>60.6</v>
      </c>
      <c r="BR7" s="24">
        <v>61.38</v>
      </c>
      <c r="BS7" s="24">
        <v>53.73</v>
      </c>
      <c r="BT7" s="24">
        <v>48.48</v>
      </c>
      <c r="BU7" s="24">
        <v>41.56</v>
      </c>
      <c r="BV7" s="24">
        <v>65.37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>
        <v>271.87</v>
      </c>
      <c r="CC7" s="24">
        <v>269.17</v>
      </c>
      <c r="CD7" s="24">
        <v>308.75</v>
      </c>
      <c r="CE7" s="24">
        <v>341.1</v>
      </c>
      <c r="CF7" s="24">
        <v>391.81</v>
      </c>
      <c r="CG7" s="24">
        <v>228.99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>
        <v>62.97</v>
      </c>
      <c r="CN7" s="24">
        <v>59.71</v>
      </c>
      <c r="CO7" s="24">
        <v>70.5</v>
      </c>
      <c r="CP7" s="24">
        <v>61.96</v>
      </c>
      <c r="CQ7" s="24">
        <v>64.72</v>
      </c>
      <c r="CR7" s="24">
        <v>54.06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>
        <v>96.03</v>
      </c>
      <c r="CY7" s="24">
        <v>96.29</v>
      </c>
      <c r="CZ7" s="24">
        <v>96.12</v>
      </c>
      <c r="DA7" s="24">
        <v>96.1</v>
      </c>
      <c r="DB7" s="24">
        <v>95.25</v>
      </c>
      <c r="DC7" s="24">
        <v>90.11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>
        <v>33.76</v>
      </c>
      <c r="DJ7" s="24">
        <v>36.28</v>
      </c>
      <c r="DK7" s="24">
        <v>37.700000000000003</v>
      </c>
      <c r="DL7" s="24">
        <v>39.409999999999997</v>
      </c>
      <c r="DM7" s="24">
        <v>41.32</v>
      </c>
      <c r="DN7" s="24">
        <v>28.19</v>
      </c>
      <c r="DO7" s="24">
        <v>24.8</v>
      </c>
      <c r="DP7" s="24">
        <v>28.12</v>
      </c>
      <c r="DQ7" s="24">
        <v>28.79</v>
      </c>
      <c r="DR7" s="24">
        <v>30.5</v>
      </c>
      <c r="DS7" s="24">
        <v>28.42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0.08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digital</cp:lastModifiedBy>
  <dcterms:created xsi:type="dcterms:W3CDTF">2025-01-24T07:15:34Z</dcterms:created>
  <dcterms:modified xsi:type="dcterms:W3CDTF">2025-01-29T00:58:58Z</dcterms:modified>
  <cp:category/>
</cp:coreProperties>
</file>