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0_事業経営\経営比較分析表\2023_R05\3 確認用\1 課内確認用\3 農集事業\"/>
    </mc:Choice>
  </mc:AlternateContent>
  <workbookProtection workbookAlgorithmName="SHA-512" workbookHashValue="o+GSL51LYNkSkZww4iFc8a8VUuFGGsaaDGLXhhd3dTJtm5ToZTpWVhbVBJ1OlWJcL2pmW+IB3tJwx++YFYLt3Q==" workbookSaltValue="C8y9uo/nwWkJfE4y1Bqjc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<sst xmlns="http://schemas.openxmlformats.org/spreadsheetml/2006/main" count="231" uniqueCount="116">
  <si>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</si>
  <si>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</si>
  <si>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</si>
  <si>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</si>
  <si>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</si>
  <si>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</si>
  <si>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</si>
  <si>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</si>
  <si>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</si>
  <si>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</si>
  <si>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</si>
  <si>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</si>
  <si>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</si>
  <si>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</si>
  <si>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</si>
  <si>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</si>
  <si>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</si>
  <si>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</si>
  <si>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</si>
  <si>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</si>
  <si>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</si>
  <si>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</si>
  <si>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</si>
  <si>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</si>
  <si>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</si>
  <si>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</si>
  <si>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</si>
  <si>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</si>
  <si>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</si>
  <si>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</si>
  <si>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</si>
  <si>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</si>
  <si>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</si>
  <si>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</si>
  <si>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</si>
  <si>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</si>
  <si>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</si>
  <si>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</si>
  <si>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</si>
  <si>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</si>
  <si>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</si>
  <si>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</si>
  <si>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</si>
  <si>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</si>
  <si>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</si>
  <si>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</si>
  <si>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</si>
  <si>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</si>
  <si>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</si>
  <si>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</si>
  <si>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</si>
  <si>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</si>
  <si>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</si>
  <si>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</si>
  <si>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</si>
  <si>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</si>
  <si>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</si>
  <si>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</si>
  <si>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</si>
  <si>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</si>
  <si>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</si>
  <si>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</si>
  <si>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</si>
  <si>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</si>
  <si>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</si>
  <si>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</si>
  <si>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</si>
  <si>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</si>
  <si>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</si>
  <si>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</si>
  <si>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</si>
  <si>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</si>
  <si>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</si>
  <si>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</si>
  <si>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</si>
  <si>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</si>
  <si>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</si>
  <si>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</si>
  <si>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</si>
  <si>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</si>
  <si>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</si>
  <si>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</si>
  <si>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</si>
  <si>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</si>
  <si>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</si>
  <si>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</si>
  <si>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</si>
  <si>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</si>
  <si>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</si>
  <si>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</si>
  <si>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</si>
  <si>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</si>
  <si>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</si>
  <si>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</si>
  <si>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</si>
  <si>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</si>
  <si>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</si>
  <si>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</si>
  <si>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</si>
  <si>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</si>
  <si>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</si>
  <si>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</si>
  <si>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</si>
  <si>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</si>
  <si>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</si>
  <si>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</si>
  <si>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</si>
  <si>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</si>
  <si>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</si>
  <si>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</si>
  <si>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</si>
  <si>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</si>
  <si>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</si>
  <si>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経営に関する指標から、一般会計に大きく依存した経営体制になっていることが分かる。
　今後も、人口減による使用料収入の減少が見込まれることから、計画的な施設の統廃合や公共下水道への接続を計画的に進め、事業運営の効率化を図る必要がある。</t>
    <phoneticPr fontId="16"/>
  </si>
  <si>
    <r>
      <t>　「①経常収支比率」は100％以上を維持しているが、「⑤経費回収率」は全国平均や類似団体と同様に100％未満となっており、公費負担分を除く汚水処理費を下水道使用料で回収できていない。
　「②累積欠損金比率」は0%を維持している。
　「③流動比率」は100％以上であり、短期的な債務に対する支払能力を有していると言える。
　</t>
    </r>
    <r>
      <rPr>
        <sz val="11"/>
        <rFont val="ＭＳ ゴシック"/>
        <family val="3"/>
        <charset val="128"/>
      </rPr>
      <t>「④企業債残高対事業規模比率」は、全国平均や類似団体と比較して高い値となっている。</t>
    </r>
    <r>
      <rPr>
        <sz val="11"/>
        <color theme="1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「⑥汚水処理原価」は、全国平均や類似団体平均を上回る値になっている。</t>
    </r>
    <r>
      <rPr>
        <sz val="11"/>
        <color theme="1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「⑦施設利用率」は、全国平均や類似団体平均を上回っており、農業集落排水施設の統廃合による効果が現れている。
　「⑧水洗化率」は、全国平均や類似団体平均と比較して高い値となっている。</t>
    </r>
    <rPh sb="287" eb="288">
      <t>アラワ</t>
    </rPh>
    <phoneticPr fontId="16"/>
  </si>
  <si>
    <t>　施設全体の減価償却の状況は上昇傾向にあり、資産の老朽化が進んでいるが、現時点で、法定耐用年数を超過した管渠はない。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</si>
</sst>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C-4CD7-9191-1DF77392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01584"/>
        <c:axId val="47550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0C-4CD7-9191-1DF77392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01584"/>
        <c:axId val="475500016"/>
      </c:lineChart>
      <c:dateAx>
        <c:axId val="475501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500016"/>
        <c:crosses val="autoZero"/>
        <c:auto val="1"/>
        <c:lblOffset val="100"/>
        <c:baseTimeUnit val="years"/>
      </c:dateAx>
      <c:valAx>
        <c:axId val="47550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5015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102.79</c:v>
                </c:pt>
                <c:pt idx="1">
                  <c:v>100.6</c:v>
                </c:pt>
                <c:pt idx="2">
                  <c:v>102.45</c:v>
                </c:pt>
                <c:pt idx="3">
                  <c:v>101.34</c:v>
                </c:pt>
                <c:pt idx="4">
                  <c:v>103.97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1-4EC1-B891-5D3511C2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499232"/>
        <c:axId val="47550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101.91</c:v>
                </c:pt>
                <c:pt idx="2">
                  <c:v>103.09</c:v>
                </c:pt>
                <c:pt idx="3">
                  <c:v>102.11</c:v>
                </c:pt>
                <c:pt idx="4">
                  <c:v>101.91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1-4EC1-B891-5D3511C2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499232"/>
        <c:axId val="475503544"/>
      </c:lineChart>
      <c:dateAx>
        <c:axId val="475499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503544"/>
        <c:crosses val="autoZero"/>
        <c:auto val="1"/>
        <c:lblOffset val="100"/>
        <c:baseTimeUnit val="years"/>
      </c:dateAx>
      <c:valAx>
        <c:axId val="47550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4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31.22</c:v>
                </c:pt>
                <c:pt idx="1">
                  <c:v>33.76</c:v>
                </c:pt>
                <c:pt idx="2">
                  <c:v>36.28</c:v>
                </c:pt>
                <c:pt idx="3">
                  <c:v>37.700000000000003</c:v>
                </c:pt>
                <c:pt idx="4">
                  <c:v>39.409999999999997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3-47F3-87D4-26C9E6D7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02760"/>
        <c:axId val="47550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24.32</c:v>
                </c:pt>
                <c:pt idx="1">
                  <c:v>28.19</c:v>
                </c:pt>
                <c:pt idx="2">
                  <c:v>24.8</c:v>
                </c:pt>
                <c:pt idx="3">
                  <c:v>28.12</c:v>
                </c:pt>
                <c:pt idx="4">
                  <c:v>28.79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B3-47F3-87D4-26C9E6D7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02760"/>
        <c:axId val="475504720"/>
      </c:lineChart>
      <c:dateAx>
        <c:axId val="475502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504720"/>
        <c:crosses val="autoZero"/>
        <c:auto val="1"/>
        <c:lblOffset val="100"/>
        <c:baseTimeUnit val="years"/>
      </c:dateAx>
      <c:valAx>
        <c:axId val="47550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502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1F-4946-BC78-B1AB47D4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498448"/>
        <c:axId val="47549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1F-4946-BC78-B1AB47D4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498448"/>
        <c:axId val="475498840"/>
      </c:lineChart>
      <c:dateAx>
        <c:axId val="475498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498840"/>
        <c:crosses val="autoZero"/>
        <c:auto val="1"/>
        <c:lblOffset val="100"/>
        <c:baseTimeUnit val="years"/>
      </c:dateAx>
      <c:valAx>
        <c:axId val="47549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49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C-44A1-BA9C-A069D5AE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28200"/>
        <c:axId val="47793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137.09</c:v>
                </c:pt>
                <c:pt idx="1">
                  <c:v>127.98</c:v>
                </c:pt>
                <c:pt idx="2">
                  <c:v>101.24</c:v>
                </c:pt>
                <c:pt idx="3">
                  <c:v>124.9</c:v>
                </c:pt>
                <c:pt idx="4">
                  <c:v>124.8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7C-44A1-BA9C-A069D5AE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28200"/>
        <c:axId val="477931336"/>
      </c:lineChart>
      <c:dateAx>
        <c:axId val="477928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931336"/>
        <c:crosses val="autoZero"/>
        <c:auto val="1"/>
        <c:lblOffset val="100"/>
        <c:baseTimeUnit val="years"/>
      </c:dateAx>
      <c:valAx>
        <c:axId val="47793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92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170.71</c:v>
                </c:pt>
                <c:pt idx="1">
                  <c:v>175.15</c:v>
                </c:pt>
                <c:pt idx="2">
                  <c:v>178.99</c:v>
                </c:pt>
                <c:pt idx="3">
                  <c:v>173.66</c:v>
                </c:pt>
                <c:pt idx="4">
                  <c:v>190.91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7-40E1-BA05-EB89E6B0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28592"/>
        <c:axId val="47793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43.5</c:v>
                </c:pt>
                <c:pt idx="1">
                  <c:v>44.14</c:v>
                </c:pt>
                <c:pt idx="2">
                  <c:v>37.24</c:v>
                </c:pt>
                <c:pt idx="3">
                  <c:v>33.58</c:v>
                </c:pt>
                <c:pt idx="4">
                  <c:v>35.42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C7-40E1-BA05-EB89E6B0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28592"/>
        <c:axId val="477932120"/>
      </c:lineChart>
      <c:dateAx>
        <c:axId val="477928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932120"/>
        <c:crosses val="autoZero"/>
        <c:auto val="1"/>
        <c:lblOffset val="100"/>
        <c:baseTimeUnit val="years"/>
      </c:dateAx>
      <c:valAx>
        <c:axId val="47793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92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1008.98</c:v>
                </c:pt>
                <c:pt idx="1">
                  <c:v>935.2</c:v>
                </c:pt>
                <c:pt idx="2">
                  <c:v>861.44</c:v>
                </c:pt>
                <c:pt idx="3">
                  <c:v>912.1</c:v>
                </c:pt>
                <c:pt idx="4">
                  <c:v>1039.75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C1-4850-BB4B-53294B29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32512"/>
        <c:axId val="47792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C1-4850-BB4B-53294B29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32512"/>
        <c:axId val="477926632"/>
      </c:lineChart>
      <c:dateAx>
        <c:axId val="477932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926632"/>
        <c:crosses val="autoZero"/>
        <c:auto val="1"/>
        <c:lblOffset val="100"/>
        <c:baseTimeUnit val="years"/>
      </c:dateAx>
      <c:valAx>
        <c:axId val="47792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93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61.47</c:v>
                </c:pt>
                <c:pt idx="1">
                  <c:v>60.6</c:v>
                </c:pt>
                <c:pt idx="2">
                  <c:v>61.38</c:v>
                </c:pt>
                <c:pt idx="3">
                  <c:v>53.73</c:v>
                </c:pt>
                <c:pt idx="4">
                  <c:v>48.48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F0-4896-B120-85466ECB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30160"/>
        <c:axId val="4779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F0-4896-B120-85466ECB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30160"/>
        <c:axId val="477929376"/>
      </c:lineChart>
      <c:dateAx>
        <c:axId val="477930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929376"/>
        <c:crosses val="autoZero"/>
        <c:auto val="1"/>
        <c:lblOffset val="100"/>
        <c:baseTimeUnit val="years"/>
      </c:dateAx>
      <c:valAx>
        <c:axId val="4779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93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267.60000000000002</c:v>
                </c:pt>
                <c:pt idx="1">
                  <c:v>271.87</c:v>
                </c:pt>
                <c:pt idx="2">
                  <c:v>269.17</c:v>
                </c:pt>
                <c:pt idx="3">
                  <c:v>308.75</c:v>
                </c:pt>
                <c:pt idx="4">
                  <c:v>341.1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3-4F0D-8E8D-CFA63C4B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27416"/>
        <c:axId val="4779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13-4F0D-8E8D-CFA63C4B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27416"/>
        <c:axId val="477930944"/>
      </c:lineChart>
      <c:dateAx>
        <c:axId val="477927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930944"/>
        <c:crosses val="autoZero"/>
        <c:auto val="1"/>
        <c:lblOffset val="100"/>
        <c:baseTimeUnit val="years"/>
      </c:dateAx>
      <c:valAx>
        <c:axId val="47793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92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53.53</c:v>
                </c:pt>
                <c:pt idx="1">
                  <c:v>62.97</c:v>
                </c:pt>
                <c:pt idx="2">
                  <c:v>59.71</c:v>
                </c:pt>
                <c:pt idx="3">
                  <c:v>70.5</c:v>
                </c:pt>
                <c:pt idx="4">
                  <c:v>61.96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8E-4523-A565-E71950E1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799560"/>
        <c:axId val="47879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8E-4523-A565-E71950E1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99560"/>
        <c:axId val="478795640"/>
      </c:lineChart>
      <c:dateAx>
        <c:axId val="478799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8795640"/>
        <c:crosses val="autoZero"/>
        <c:auto val="1"/>
        <c:lblOffset val="100"/>
        <c:baseTimeUnit val="years"/>
      </c:dateAx>
      <c:valAx>
        <c:axId val="47879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799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95.93</c:v>
                </c:pt>
                <c:pt idx="1">
                  <c:v>96.03</c:v>
                </c:pt>
                <c:pt idx="2">
                  <c:v>96.29</c:v>
                </c:pt>
                <c:pt idx="3">
                  <c:v>96.12</c:v>
                </c:pt>
                <c:pt idx="4">
                  <c:v>96.1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C-415A-81F4-8A5CA4CB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00736"/>
        <c:axId val="47879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4C-415A-81F4-8A5CA4CB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0736"/>
        <c:axId val="478797992"/>
      </c:lineChart>
      <c:dateAx>
        <c:axId val="478800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8797992"/>
        <c:crosses val="autoZero"/>
        <c:auto val="1"/>
        <c:lblOffset val="100"/>
        <c:baseTimeUnit val="years"/>
      </c:dateAx>
      <c:valAx>
        <c:axId val="478797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8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秋田県　秋田市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300470</v>
      </c>
      <c r="AM8" s="45"/>
      <c r="AN8" s="45"/>
      <c r="AO8" s="45"/>
      <c r="AP8" s="45"/>
      <c r="AQ8" s="45"/>
      <c r="AR8" s="45"/>
      <c r="AS8" s="45"/>
      <c r="AT8" s="46">
        <f>データ!T6</f>
        <v>906.07</v>
      </c>
      <c r="AU8" s="46"/>
      <c r="AV8" s="46"/>
      <c r="AW8" s="46"/>
      <c r="AX8" s="46"/>
      <c r="AY8" s="46"/>
      <c r="AZ8" s="46"/>
      <c r="BA8" s="46"/>
      <c r="BB8" s="46">
        <f>データ!U6</f>
        <v>331.62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74.61</v>
      </c>
      <c r="J10" s="46"/>
      <c r="K10" s="46"/>
      <c r="L10" s="46"/>
      <c r="M10" s="46"/>
      <c r="N10" s="46"/>
      <c r="O10" s="46"/>
      <c r="P10" s="46">
        <f>データ!P6</f>
        <v>2.08</v>
      </c>
      <c r="Q10" s="46"/>
      <c r="R10" s="46"/>
      <c r="S10" s="46"/>
      <c r="T10" s="46"/>
      <c r="U10" s="46"/>
      <c r="V10" s="46"/>
      <c r="W10" s="46">
        <f>データ!Q6</f>
        <v>77.87</v>
      </c>
      <c r="X10" s="46"/>
      <c r="Y10" s="46"/>
      <c r="Z10" s="46"/>
      <c r="AA10" s="46"/>
      <c r="AB10" s="46"/>
      <c r="AC10" s="46"/>
      <c r="AD10" s="45">
        <f>データ!R6</f>
        <v>3113</v>
      </c>
      <c r="AE10" s="45"/>
      <c r="AF10" s="45"/>
      <c r="AG10" s="45"/>
      <c r="AH10" s="45"/>
      <c r="AI10" s="45"/>
      <c r="AJ10" s="45"/>
      <c r="AK10" s="2"/>
      <c r="AL10" s="45">
        <f>データ!V6</f>
        <v>6207</v>
      </c>
      <c r="AM10" s="45"/>
      <c r="AN10" s="45"/>
      <c r="AO10" s="45"/>
      <c r="AP10" s="45"/>
      <c r="AQ10" s="45"/>
      <c r="AR10" s="45"/>
      <c r="AS10" s="45"/>
      <c r="AT10" s="46">
        <f>データ!W6</f>
        <v>4.96</v>
      </c>
      <c r="AU10" s="46"/>
      <c r="AV10" s="46"/>
      <c r="AW10" s="46"/>
      <c r="AX10" s="46"/>
      <c r="AY10" s="46"/>
      <c r="AZ10" s="46"/>
      <c r="BA10" s="46"/>
      <c r="BB10" s="46">
        <f>データ!X6</f>
        <v>1251.4100000000001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fkrcjwKgF8IL2nvi2Dkz5Kv5uKgj7mA80YrIMQko6uqSGwZ7k0abcu3XXxwdzAy8yl86PeYe/FSyc5HF8OYWfQ==" saltValue="bkokPCs5hJlJXBrS/2Fcc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52019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秋田県　秋田市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74.61</v>
      </c>
      <c r="P6" s="20">
        <f t="shared" si="3"/>
        <v>2.08</v>
      </c>
      <c r="Q6" s="20">
        <f t="shared" si="3"/>
        <v>77.87</v>
      </c>
      <c r="R6" s="20">
        <f t="shared" si="3"/>
        <v>3113</v>
      </c>
      <c r="S6" s="20">
        <f t="shared" si="3"/>
        <v>300470</v>
      </c>
      <c r="T6" s="20">
        <f t="shared" si="3"/>
        <v>906.07</v>
      </c>
      <c r="U6" s="20">
        <f t="shared" si="3"/>
        <v>331.62</v>
      </c>
      <c r="V6" s="20">
        <f t="shared" si="3"/>
        <v>6207</v>
      </c>
      <c r="W6" s="20">
        <f t="shared" si="3"/>
        <v>4.96</v>
      </c>
      <c r="X6" s="20">
        <f t="shared" si="3"/>
        <v>1251.4100000000001</v>
      </c>
      <c r="Y6" s="21">
        <f>IF(Y7="",NA(),Y7)</f>
        <v>102.79</v>
      </c>
      <c r="Z6" s="21">
        <f t="shared" ref="Z6:AH6" si="4">IF(Z7="",NA(),Z7)</f>
        <v>100.6</v>
      </c>
      <c r="AA6" s="21">
        <f t="shared" si="4"/>
        <v>102.45</v>
      </c>
      <c r="AB6" s="21">
        <f t="shared" si="4"/>
        <v>101.34</v>
      </c>
      <c r="AC6" s="21">
        <f t="shared" si="4"/>
        <v>103.97</v>
      </c>
      <c r="AD6" s="21">
        <f t="shared" si="4"/>
        <v>101.27</v>
      </c>
      <c r="AE6" s="21">
        <f t="shared" si="4"/>
        <v>101.91</v>
      </c>
      <c r="AF6" s="21">
        <f t="shared" si="4"/>
        <v>103.09</v>
      </c>
      <c r="AG6" s="21">
        <f t="shared" si="4"/>
        <v>102.11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137.09</v>
      </c>
      <c r="AP6" s="21">
        <f t="shared" si="5"/>
        <v>127.98</v>
      </c>
      <c r="AQ6" s="21">
        <f t="shared" si="5"/>
        <v>101.24</v>
      </c>
      <c r="AR6" s="21">
        <f t="shared" si="5"/>
        <v>124.9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>
        <f>IF(AU7="",NA(),AU7)</f>
        <v>170.71</v>
      </c>
      <c r="AV6" s="21">
        <f t="shared" ref="AV6:BD6" si="6">IF(AV7="",NA(),AV7)</f>
        <v>175.15</v>
      </c>
      <c r="AW6" s="21">
        <f t="shared" si="6"/>
        <v>178.99</v>
      </c>
      <c r="AX6" s="21">
        <f t="shared" si="6"/>
        <v>173.66</v>
      </c>
      <c r="AY6" s="21">
        <f t="shared" si="6"/>
        <v>190.91</v>
      </c>
      <c r="AZ6" s="21">
        <f t="shared" si="6"/>
        <v>43.5</v>
      </c>
      <c r="BA6" s="21">
        <f t="shared" si="6"/>
        <v>44.14</v>
      </c>
      <c r="BB6" s="21">
        <f t="shared" si="6"/>
        <v>37.24</v>
      </c>
      <c r="BC6" s="21">
        <f t="shared" si="6"/>
        <v>33.58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>
        <f>IF(BF7="",NA(),BF7)</f>
        <v>1008.98</v>
      </c>
      <c r="BG6" s="21">
        <f t="shared" ref="BG6:BO6" si="7">IF(BG7="",NA(),BG7)</f>
        <v>935.2</v>
      </c>
      <c r="BH6" s="21">
        <f t="shared" si="7"/>
        <v>861.44</v>
      </c>
      <c r="BI6" s="21">
        <f t="shared" si="7"/>
        <v>912.1</v>
      </c>
      <c r="BJ6" s="21">
        <f t="shared" si="7"/>
        <v>1039.75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61.47</v>
      </c>
      <c r="BR6" s="21">
        <f t="shared" ref="BR6:BZ6" si="8">IF(BR7="",NA(),BR7)</f>
        <v>60.6</v>
      </c>
      <c r="BS6" s="21">
        <f t="shared" si="8"/>
        <v>61.38</v>
      </c>
      <c r="BT6" s="21">
        <f t="shared" si="8"/>
        <v>53.73</v>
      </c>
      <c r="BU6" s="21">
        <f t="shared" si="8"/>
        <v>48.48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267.60000000000002</v>
      </c>
      <c r="CC6" s="21">
        <f t="shared" ref="CC6:CK6" si="9">IF(CC7="",NA(),CC7)</f>
        <v>271.87</v>
      </c>
      <c r="CD6" s="21">
        <f t="shared" si="9"/>
        <v>269.17</v>
      </c>
      <c r="CE6" s="21">
        <f t="shared" si="9"/>
        <v>308.75</v>
      </c>
      <c r="CF6" s="21">
        <f t="shared" si="9"/>
        <v>341.1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53.53</v>
      </c>
      <c r="CN6" s="21">
        <f t="shared" ref="CN6:CV6" si="10">IF(CN7="",NA(),CN7)</f>
        <v>62.97</v>
      </c>
      <c r="CO6" s="21">
        <f t="shared" si="10"/>
        <v>59.71</v>
      </c>
      <c r="CP6" s="21">
        <f t="shared" si="10"/>
        <v>70.5</v>
      </c>
      <c r="CQ6" s="21">
        <f t="shared" si="10"/>
        <v>61.96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95.93</v>
      </c>
      <c r="CY6" s="21">
        <f t="shared" ref="CY6:DG6" si="11">IF(CY7="",NA(),CY7)</f>
        <v>96.03</v>
      </c>
      <c r="CZ6" s="21">
        <f t="shared" si="11"/>
        <v>96.29</v>
      </c>
      <c r="DA6" s="21">
        <f t="shared" si="11"/>
        <v>96.12</v>
      </c>
      <c r="DB6" s="21">
        <f t="shared" si="11"/>
        <v>96.1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>
        <f>IF(DI7="",NA(),DI7)</f>
        <v>31.22</v>
      </c>
      <c r="DJ6" s="21">
        <f t="shared" ref="DJ6:DR6" si="12">IF(DJ7="",NA(),DJ7)</f>
        <v>33.76</v>
      </c>
      <c r="DK6" s="21">
        <f t="shared" si="12"/>
        <v>36.28</v>
      </c>
      <c r="DL6" s="21">
        <f t="shared" si="12"/>
        <v>37.700000000000003</v>
      </c>
      <c r="DM6" s="21">
        <f t="shared" si="12"/>
        <v>39.409999999999997</v>
      </c>
      <c r="DN6" s="21">
        <f t="shared" si="12"/>
        <v>24.32</v>
      </c>
      <c r="DO6" s="21">
        <f t="shared" si="12"/>
        <v>28.19</v>
      </c>
      <c r="DP6" s="21">
        <f t="shared" si="12"/>
        <v>24.8</v>
      </c>
      <c r="DQ6" s="21">
        <f t="shared" si="12"/>
        <v>28.12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52019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74.61</v>
      </c>
      <c r="P7" s="24">
        <v>2.08</v>
      </c>
      <c r="Q7" s="24">
        <v>77.87</v>
      </c>
      <c r="R7" s="24">
        <v>3113</v>
      </c>
      <c r="S7" s="24">
        <v>300470</v>
      </c>
      <c r="T7" s="24">
        <v>906.07</v>
      </c>
      <c r="U7" s="24">
        <v>331.62</v>
      </c>
      <c r="V7" s="24">
        <v>6207</v>
      </c>
      <c r="W7" s="24">
        <v>4.96</v>
      </c>
      <c r="X7" s="24">
        <v>1251.4100000000001</v>
      </c>
      <c r="Y7" s="24">
        <v>102.79</v>
      </c>
      <c r="Z7" s="24">
        <v>100.6</v>
      </c>
      <c r="AA7" s="24">
        <v>102.45</v>
      </c>
      <c r="AB7" s="24">
        <v>101.34</v>
      </c>
      <c r="AC7" s="24">
        <v>103.97</v>
      </c>
      <c r="AD7" s="24">
        <v>101.27</v>
      </c>
      <c r="AE7" s="24">
        <v>101.91</v>
      </c>
      <c r="AF7" s="24">
        <v>103.09</v>
      </c>
      <c r="AG7" s="24">
        <v>102.11</v>
      </c>
      <c r="AH7" s="24">
        <v>101.91</v>
      </c>
      <c r="AI7" s="24">
        <v>103.61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137.09</v>
      </c>
      <c r="AP7" s="24">
        <v>127.98</v>
      </c>
      <c r="AQ7" s="24">
        <v>101.24</v>
      </c>
      <c r="AR7" s="24">
        <v>124.9</v>
      </c>
      <c r="AS7" s="24">
        <v>124.8</v>
      </c>
      <c r="AT7" s="24">
        <v>133.62</v>
      </c>
      <c r="AU7" s="24">
        <v>170.71</v>
      </c>
      <c r="AV7" s="24">
        <v>175.15</v>
      </c>
      <c r="AW7" s="24">
        <v>178.99</v>
      </c>
      <c r="AX7" s="24">
        <v>173.66</v>
      </c>
      <c r="AY7" s="24">
        <v>190.91</v>
      </c>
      <c r="AZ7" s="24">
        <v>43.5</v>
      </c>
      <c r="BA7" s="24">
        <v>44.14</v>
      </c>
      <c r="BB7" s="24">
        <v>37.24</v>
      </c>
      <c r="BC7" s="24">
        <v>33.58</v>
      </c>
      <c r="BD7" s="24">
        <v>35.42</v>
      </c>
      <c r="BE7" s="24">
        <v>36.94</v>
      </c>
      <c r="BF7" s="24">
        <v>1008.98</v>
      </c>
      <c r="BG7" s="24">
        <v>935.2</v>
      </c>
      <c r="BH7" s="24">
        <v>861.44</v>
      </c>
      <c r="BI7" s="24">
        <v>912.1</v>
      </c>
      <c r="BJ7" s="24">
        <v>1039.75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61.47</v>
      </c>
      <c r="BR7" s="24">
        <v>60.6</v>
      </c>
      <c r="BS7" s="24">
        <v>61.38</v>
      </c>
      <c r="BT7" s="24">
        <v>53.73</v>
      </c>
      <c r="BU7" s="24">
        <v>48.48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267.60000000000002</v>
      </c>
      <c r="CC7" s="24">
        <v>271.87</v>
      </c>
      <c r="CD7" s="24">
        <v>269.17</v>
      </c>
      <c r="CE7" s="24">
        <v>308.75</v>
      </c>
      <c r="CF7" s="24">
        <v>341.1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53.53</v>
      </c>
      <c r="CN7" s="24">
        <v>62.97</v>
      </c>
      <c r="CO7" s="24">
        <v>59.71</v>
      </c>
      <c r="CP7" s="24">
        <v>70.5</v>
      </c>
      <c r="CQ7" s="24">
        <v>61.96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95.93</v>
      </c>
      <c r="CY7" s="24">
        <v>96.03</v>
      </c>
      <c r="CZ7" s="24">
        <v>96.29</v>
      </c>
      <c r="DA7" s="24">
        <v>96.12</v>
      </c>
      <c r="DB7" s="24">
        <v>96.1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>
        <v>31.22</v>
      </c>
      <c r="DJ7" s="24">
        <v>33.76</v>
      </c>
      <c r="DK7" s="24">
        <v>36.28</v>
      </c>
      <c r="DL7" s="24">
        <v>37.700000000000003</v>
      </c>
      <c r="DM7" s="24">
        <v>39.409999999999997</v>
      </c>
      <c r="DN7" s="24">
        <v>24.32</v>
      </c>
      <c r="DO7" s="24">
        <v>28.19</v>
      </c>
      <c r="DP7" s="24">
        <v>24.8</v>
      </c>
      <c r="DQ7" s="24">
        <v>28.12</v>
      </c>
      <c r="DR7" s="24">
        <v>28.79</v>
      </c>
      <c r="DS7" s="24">
        <v>27.11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2024-01-19T00:20:28Z</cp:lastPrinted>
  <dcterms:created xsi:type="dcterms:W3CDTF">2023-12-12T01:00:00Z</dcterms:created>
  <dcterms:modified xsi:type="dcterms:W3CDTF">2024-01-22T07:09:58Z</dcterms:modified>
  <cp:category/>
</cp:coreProperties>
</file>